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jonesb\Desktop\"/>
    </mc:Choice>
  </mc:AlternateContent>
  <xr:revisionPtr revIDLastSave="0" documentId="8_{3800A453-9E49-469A-8828-B9510BC97CC8}" xr6:coauthVersionLast="47" xr6:coauthVersionMax="47" xr10:uidLastSave="{00000000-0000-0000-0000-000000000000}"/>
  <bookViews>
    <workbookView xWindow="-120" yWindow="-120" windowWidth="29040" windowHeight="157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1" l="1"/>
  <c r="H26" i="1"/>
  <c r="D26" i="1"/>
  <c r="D15" i="1"/>
  <c r="H27" i="1" l="1"/>
  <c r="H28" i="1" s="1"/>
  <c r="H30" i="1" s="1"/>
  <c r="D27" i="1"/>
  <c r="D28" i="1" s="1"/>
  <c r="D30" i="1" s="1"/>
  <c r="H25" i="1"/>
  <c r="H16" i="1"/>
  <c r="H17" i="1" s="1"/>
  <c r="H19" i="1" s="1"/>
  <c r="D16" i="1"/>
  <c r="D17" i="1" s="1"/>
  <c r="D19" i="1" s="1"/>
  <c r="H14" i="1"/>
  <c r="F8" i="1"/>
  <c r="H21" i="1" l="1"/>
  <c r="H32" i="1"/>
  <c r="D21" i="1"/>
  <c r="D32" i="1"/>
  <c r="D14" i="1"/>
  <c r="D25" i="1"/>
</calcChain>
</file>

<file path=xl/sharedStrings.xml><?xml version="1.0" encoding="utf-8"?>
<sst xmlns="http://schemas.openxmlformats.org/spreadsheetml/2006/main" count="45" uniqueCount="27">
  <si>
    <t>Quote Date</t>
  </si>
  <si>
    <t>Lease Quote For</t>
  </si>
  <si>
    <t>Amount to Finance (Ex Vat)</t>
  </si>
  <si>
    <t>2 Year Lease</t>
  </si>
  <si>
    <t xml:space="preserve"> 3 Year Lease</t>
  </si>
  <si>
    <t>Lease Term</t>
  </si>
  <si>
    <t>2 Years</t>
  </si>
  <si>
    <t>3 Years</t>
  </si>
  <si>
    <t>Weekly Payment</t>
  </si>
  <si>
    <t>First Payment</t>
  </si>
  <si>
    <t>23 Monthly Payments</t>
  </si>
  <si>
    <t>35 Monthly Payments</t>
  </si>
  <si>
    <t>Total Cost</t>
  </si>
  <si>
    <t>Net cost of Finance</t>
  </si>
  <si>
    <t>4 Year Lease</t>
  </si>
  <si>
    <t>5 Year Lease</t>
  </si>
  <si>
    <t>4 Years</t>
  </si>
  <si>
    <t xml:space="preserve">        5 Years</t>
  </si>
  <si>
    <t>47 Monthly Payments</t>
  </si>
  <si>
    <t>59 Monthly Payments</t>
  </si>
  <si>
    <t>Tax Relief @ 19%</t>
  </si>
  <si>
    <t xml:space="preserve">      *    Using the latest assets will ensure you remain competitive by keeping your costs low </t>
  </si>
  <si>
    <t xml:space="preserve">      *    Tax Advantages</t>
  </si>
  <si>
    <t xml:space="preserve">      *    Unlike making an outright purchase, you will retain cash within your business</t>
  </si>
  <si>
    <t xml:space="preserve">All payments above are subject to businesses trading in excess of 3 years . Admin fee will apply, typically £145 + VAT at the prevailing rate. Tax relief shown is for illustration purposes only. Please contact your accountant who will be able to clarify tax matters for you. All finance agreements are subject to status and affordability checks. Terms and conditions apply. </t>
  </si>
  <si>
    <t>Customer</t>
  </si>
  <si>
    <t>For details regarding the leasing options please Call Ben Jones 01675 469 217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</si>
</sst>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quot;£&quot;#,##0.00"/>
  </numFmts>
  <fonts count="13" x14ac:knownFonts="1">
    <font>
      <sz val="11"/>
      <color theme="1"/>
      <name val="Calibri"/>
      <family val="2"/>
      <scheme val="minor"/>
    </font>
    <font>
      <sz val="11"/>
      <name val="Arial"/>
      <family val="2"/>
    </font>
    <font>
      <sz val="10"/>
      <name val="Arial"/>
      <family val="2"/>
    </font>
    <font>
      <b/>
      <sz val="10"/>
      <name val="Arial"/>
      <family val="2"/>
    </font>
    <font>
      <u/>
      <sz val="10"/>
      <color theme="10"/>
      <name val="Arial"/>
      <family val="2"/>
    </font>
    <font>
      <b/>
      <u/>
      <sz val="10"/>
      <color rgb="FFFF0000"/>
      <name val="Arial"/>
      <family val="2"/>
    </font>
    <font>
      <b/>
      <sz val="10"/>
      <color rgb="FF002060"/>
      <name val="Arial"/>
      <family val="2"/>
    </font>
    <font>
      <sz val="11"/>
      <color rgb="FF002060"/>
      <name val="Calibri"/>
      <family val="2"/>
      <scheme val="minor"/>
    </font>
    <font>
      <b/>
      <i/>
      <sz val="12"/>
      <color rgb="FF002060"/>
      <name val="Arial"/>
      <family val="2"/>
    </font>
    <font>
      <sz val="10"/>
      <color rgb="FF002060"/>
      <name val="Arial"/>
      <family val="2"/>
    </font>
    <font>
      <sz val="7"/>
      <color rgb="FF002060"/>
      <name val="Arial"/>
      <family val="2"/>
    </font>
    <font>
      <sz val="8"/>
      <color rgb="FF002060"/>
      <name val="Arial"/>
      <family val="2"/>
    </font>
    <font>
      <sz val="11"/>
      <color rgb="FF002060"/>
      <name val="Arial"/>
      <family val="2"/>
    </font>
  </fonts>
  <fills count="4">
    <fill>
      <patternFill patternType="none"/>
    </fill>
    <fill>
      <patternFill patternType="gray125"/>
    </fill>
    <fill>
      <patternFill patternType="solid">
        <fgColor rgb="FFFF0000"/>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74">
    <xf numFmtId="0" fontId="0" fillId="0" borderId="0" xfId="0"/>
    <xf numFmtId="0" fontId="0" fillId="0" borderId="0" xfId="0" applyProtection="1"/>
    <xf numFmtId="165" fontId="3" fillId="0" borderId="0" xfId="0" applyNumberFormat="1" applyFont="1" applyAlignment="1">
      <alignment horizontal="right"/>
    </xf>
    <xf numFmtId="0" fontId="0" fillId="0" borderId="0" xfId="0" applyAlignment="1" applyProtection="1">
      <alignment horizontal="left" vertical="center"/>
    </xf>
    <xf numFmtId="0" fontId="0" fillId="0" borderId="0" xfId="0" applyAlignment="1">
      <alignment horizontal="left" vertical="center"/>
    </xf>
    <xf numFmtId="0" fontId="0" fillId="0" borderId="0" xfId="0" applyAlignment="1"/>
    <xf numFmtId="0" fontId="4" fillId="0" borderId="0" xfId="1" applyAlignment="1" applyProtection="1"/>
    <xf numFmtId="0" fontId="5" fillId="0" borderId="0" xfId="0" applyFont="1"/>
    <xf numFmtId="0" fontId="7" fillId="0" borderId="0" xfId="0" applyFont="1"/>
    <xf numFmtId="0" fontId="7" fillId="0" borderId="0" xfId="0" applyFont="1" applyFill="1" applyBorder="1" applyAlignment="1" applyProtection="1">
      <alignment horizontal="center" vertical="center" wrapText="1"/>
    </xf>
    <xf numFmtId="0" fontId="6" fillId="0" borderId="7" xfId="0" applyFont="1" applyBorder="1" applyAlignment="1" applyProtection="1">
      <alignment horizontal="right" vertical="center"/>
    </xf>
    <xf numFmtId="0" fontId="7" fillId="0" borderId="0" xfId="0" applyFont="1" applyProtection="1"/>
    <xf numFmtId="165" fontId="6" fillId="0" borderId="9" xfId="0" applyNumberFormat="1" applyFont="1" applyBorder="1" applyAlignment="1" applyProtection="1">
      <alignment horizontal="right"/>
    </xf>
    <xf numFmtId="0" fontId="7" fillId="0" borderId="5" xfId="0" applyFont="1" applyBorder="1" applyProtection="1"/>
    <xf numFmtId="0" fontId="7" fillId="0" borderId="6" xfId="0" applyFont="1" applyBorder="1" applyProtection="1"/>
    <xf numFmtId="0" fontId="7" fillId="0" borderId="10" xfId="0" applyFont="1" applyBorder="1" applyProtection="1"/>
    <xf numFmtId="165" fontId="6" fillId="0" borderId="11" xfId="0" applyNumberFormat="1" applyFont="1" applyBorder="1" applyAlignment="1" applyProtection="1">
      <alignment horizontal="right"/>
    </xf>
    <xf numFmtId="0" fontId="7" fillId="0" borderId="8" xfId="0" applyFont="1" applyBorder="1" applyProtection="1"/>
    <xf numFmtId="0" fontId="7" fillId="0" borderId="0" xfId="0" applyFont="1" applyBorder="1" applyProtection="1"/>
    <xf numFmtId="0" fontId="7" fillId="0" borderId="11" xfId="0" applyFont="1" applyBorder="1" applyProtection="1"/>
    <xf numFmtId="165" fontId="6" fillId="0" borderId="14" xfId="0" applyNumberFormat="1" applyFont="1" applyBorder="1" applyAlignment="1" applyProtection="1">
      <alignment horizontal="right"/>
    </xf>
    <xf numFmtId="0" fontId="6" fillId="0" borderId="12" xfId="0" applyFont="1" applyBorder="1" applyAlignment="1" applyProtection="1">
      <alignment horizontal="center"/>
    </xf>
    <xf numFmtId="0" fontId="6" fillId="0" borderId="13" xfId="0" applyFont="1" applyBorder="1" applyAlignment="1" applyProtection="1">
      <alignment horizontal="center"/>
    </xf>
    <xf numFmtId="0" fontId="6" fillId="0" borderId="7" xfId="0" applyFont="1" applyBorder="1"/>
    <xf numFmtId="165" fontId="6" fillId="0" borderId="15" xfId="0" applyNumberFormat="1" applyFont="1" applyBorder="1" applyAlignment="1" applyProtection="1">
      <alignment horizontal="right"/>
    </xf>
    <xf numFmtId="0" fontId="10" fillId="3" borderId="8"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9" fillId="0" borderId="0" xfId="0" applyFont="1" applyAlignment="1">
      <alignment horizontal="center"/>
    </xf>
    <xf numFmtId="0" fontId="7" fillId="0" borderId="0" xfId="0" applyFont="1" applyAlignment="1"/>
    <xf numFmtId="0" fontId="6" fillId="0" borderId="12" xfId="0" applyFont="1" applyBorder="1" applyAlignment="1" applyProtection="1">
      <alignment horizontal="center"/>
    </xf>
    <xf numFmtId="0" fontId="6" fillId="0" borderId="13" xfId="0" applyFont="1" applyBorder="1" applyAlignment="1" applyProtection="1">
      <alignment horizontal="center"/>
    </xf>
    <xf numFmtId="0" fontId="11" fillId="3" borderId="5" xfId="0" applyFont="1" applyFill="1" applyBorder="1" applyAlignment="1">
      <alignment horizontal="left" vertical="center"/>
    </xf>
    <xf numFmtId="0" fontId="11" fillId="3" borderId="6" xfId="0" applyFont="1" applyFill="1" applyBorder="1" applyAlignment="1">
      <alignment horizontal="left" vertical="center"/>
    </xf>
    <xf numFmtId="0" fontId="11" fillId="3" borderId="10" xfId="0" applyFont="1" applyFill="1" applyBorder="1" applyAlignment="1">
      <alignment horizontal="left" vertical="center"/>
    </xf>
    <xf numFmtId="0" fontId="11" fillId="3" borderId="8" xfId="0" applyFont="1" applyFill="1" applyBorder="1" applyAlignment="1">
      <alignment horizontal="left" vertical="center" wrapText="1"/>
    </xf>
    <xf numFmtId="0" fontId="11" fillId="3" borderId="0" xfId="0" applyFont="1" applyFill="1" applyAlignment="1">
      <alignment horizontal="left" vertical="center" wrapText="1"/>
    </xf>
    <xf numFmtId="0" fontId="11" fillId="3" borderId="11" xfId="0" applyFont="1" applyFill="1" applyBorder="1" applyAlignment="1">
      <alignment horizontal="left" vertical="center" wrapText="1"/>
    </xf>
    <xf numFmtId="0" fontId="11" fillId="3" borderId="8" xfId="0" applyFont="1" applyFill="1" applyBorder="1" applyAlignment="1">
      <alignment horizontal="left" vertical="center"/>
    </xf>
    <xf numFmtId="0" fontId="12" fillId="3" borderId="0" xfId="0" applyFont="1" applyFill="1" applyAlignment="1">
      <alignment horizontal="left" vertical="center"/>
    </xf>
    <xf numFmtId="0" fontId="12" fillId="3" borderId="11" xfId="0" applyFont="1" applyFill="1" applyBorder="1" applyAlignment="1">
      <alignment horizontal="left" vertical="center"/>
    </xf>
    <xf numFmtId="0" fontId="9" fillId="0" borderId="8"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8" xfId="0" applyFont="1" applyBorder="1" applyAlignment="1" applyProtection="1">
      <alignment horizontal="left" vertical="center"/>
    </xf>
    <xf numFmtId="0" fontId="7" fillId="0" borderId="11" xfId="0" applyFont="1" applyBorder="1" applyAlignment="1" applyProtection="1">
      <alignment horizontal="left" vertical="center"/>
    </xf>
    <xf numFmtId="0" fontId="7" fillId="0" borderId="12" xfId="0" applyFont="1" applyBorder="1" applyAlignment="1" applyProtection="1">
      <alignment horizontal="left" vertical="center"/>
    </xf>
    <xf numFmtId="0" fontId="7" fillId="0" borderId="14" xfId="0" applyFont="1" applyBorder="1" applyAlignment="1" applyProtection="1">
      <alignment horizontal="left" vertical="center"/>
    </xf>
    <xf numFmtId="0" fontId="9" fillId="0" borderId="8" xfId="0" applyFont="1" applyBorder="1" applyAlignment="1" applyProtection="1">
      <alignment horizontal="center"/>
    </xf>
    <xf numFmtId="0" fontId="9" fillId="0" borderId="0" xfId="0" applyFont="1" applyBorder="1" applyAlignment="1" applyProtection="1">
      <alignment horizontal="center"/>
    </xf>
    <xf numFmtId="0" fontId="7" fillId="0" borderId="5" xfId="0" applyFont="1" applyBorder="1" applyAlignment="1" applyProtection="1">
      <alignment horizontal="left" vertical="center"/>
    </xf>
    <xf numFmtId="0" fontId="7" fillId="0" borderId="6" xfId="0" applyFont="1" applyBorder="1" applyAlignment="1" applyProtection="1">
      <alignment horizontal="left" vertical="center"/>
    </xf>
    <xf numFmtId="0" fontId="7" fillId="0" borderId="10" xfId="0" applyFont="1" applyBorder="1" applyAlignment="1" applyProtection="1">
      <alignment horizontal="left"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3" borderId="1" xfId="0" applyFont="1" applyFill="1" applyBorder="1" applyAlignment="1" applyProtection="1">
      <alignment horizontal="center" vertical="center" wrapText="1"/>
      <protection locked="0"/>
    </xf>
    <xf numFmtId="0" fontId="6" fillId="3" borderId="1" xfId="0" applyFont="1" applyFill="1" applyBorder="1" applyAlignment="1">
      <alignment horizontal="center" vertical="center" wrapText="1"/>
    </xf>
    <xf numFmtId="164" fontId="8" fillId="3" borderId="2" xfId="0" applyNumberFormat="1" applyFont="1" applyFill="1" applyBorder="1" applyAlignment="1" applyProtection="1">
      <alignment horizontal="center" vertical="center" wrapText="1"/>
      <protection locked="0"/>
    </xf>
    <xf numFmtId="164" fontId="8" fillId="3" borderId="3" xfId="0" applyNumberFormat="1" applyFont="1" applyFill="1" applyBorder="1" applyAlignment="1" applyProtection="1">
      <alignment horizontal="center" vertical="center" wrapText="1"/>
      <protection locked="0"/>
    </xf>
    <xf numFmtId="164" fontId="8" fillId="3" borderId="4" xfId="0" applyNumberFormat="1" applyFont="1" applyFill="1" applyBorder="1" applyAlignment="1" applyProtection="1">
      <alignment horizontal="center" vertical="center" wrapText="1"/>
      <protection locked="0"/>
    </xf>
    <xf numFmtId="0" fontId="8" fillId="3" borderId="2" xfId="0" applyNumberFormat="1" applyFont="1" applyFill="1" applyBorder="1" applyAlignment="1" applyProtection="1">
      <alignment horizontal="center" vertical="center" wrapText="1"/>
      <protection locked="0"/>
    </xf>
    <xf numFmtId="0" fontId="8" fillId="3" borderId="3" xfId="0" applyNumberFormat="1" applyFont="1" applyFill="1" applyBorder="1" applyAlignment="1" applyProtection="1">
      <alignment horizontal="center" vertical="center" wrapText="1"/>
      <protection locked="0"/>
    </xf>
    <xf numFmtId="0" fontId="8" fillId="3" borderId="4" xfId="0" applyNumberFormat="1"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165" fontId="8" fillId="3" borderId="2" xfId="0" applyNumberFormat="1" applyFont="1" applyFill="1" applyBorder="1" applyAlignment="1" applyProtection="1">
      <alignment horizontal="center" vertical="center" wrapText="1"/>
      <protection locked="0"/>
    </xf>
    <xf numFmtId="165" fontId="8" fillId="3" borderId="3" xfId="0" applyNumberFormat="1" applyFont="1" applyFill="1" applyBorder="1" applyAlignment="1" applyProtection="1">
      <alignment horizontal="center" vertical="center" wrapText="1"/>
      <protection locked="0"/>
    </xf>
    <xf numFmtId="165" fontId="8" fillId="3" borderId="4" xfId="0" applyNumberFormat="1" applyFont="1" applyFill="1" applyBorder="1" applyAlignment="1" applyProtection="1">
      <alignment horizontal="center" vertical="center" wrapText="1"/>
      <protection locked="0"/>
    </xf>
    <xf numFmtId="0" fontId="1" fillId="0" borderId="0" xfId="0" applyFont="1" applyAlignment="1">
      <alignment horizontal="center"/>
    </xf>
    <xf numFmtId="0" fontId="2"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285750</xdr:colOff>
      <xdr:row>13</xdr:row>
      <xdr:rowOff>0</xdr:rowOff>
    </xdr:from>
    <xdr:to>
      <xdr:col>16</xdr:col>
      <xdr:colOff>390525</xdr:colOff>
      <xdr:row>17</xdr:row>
      <xdr:rowOff>57150</xdr:rowOff>
    </xdr:to>
    <xdr:sp macro="" textlink="">
      <xdr:nvSpPr>
        <xdr:cNvPr id="2" name="WordArt 91">
          <a:extLst>
            <a:ext uri="{FF2B5EF4-FFF2-40B4-BE49-F238E27FC236}">
              <a16:creationId xmlns:a16="http://schemas.microsoft.com/office/drawing/2014/main" id="{00000000-0008-0000-0000-000002000000}"/>
            </a:ext>
          </a:extLst>
        </xdr:cNvPr>
        <xdr:cNvSpPr>
          <a:spLocks noChangeArrowheads="1" noChangeShapeType="1" noTextEdit="1"/>
        </xdr:cNvSpPr>
      </xdr:nvSpPr>
      <xdr:spPr bwMode="auto">
        <a:xfrm>
          <a:off x="7019925" y="2743200"/>
          <a:ext cx="3152775" cy="704850"/>
        </a:xfrm>
        <a:prstGeom prst="rect">
          <a:avLst/>
        </a:prstGeom>
      </xdr:spPr>
      <xdr:txBody>
        <a:bodyPr wrap="none" fromWordArt="1">
          <a:prstTxWarp prst="textPlain">
            <a:avLst>
              <a:gd name="adj" fmla="val 50000"/>
            </a:avLst>
          </a:prstTxWarp>
          <a:scene3d>
            <a:camera prst="legacyPerspectiveBottomRight">
              <a:rot lat="0" lon="21239990" rev="0"/>
            </a:camera>
            <a:lightRig rig="legacyHarsh3" dir="l"/>
          </a:scene3d>
          <a:sp3d extrusionH="430200" prstMaterial="legacyMatte">
            <a:extrusionClr>
              <a:srgbClr val="C0C0C0"/>
            </a:extrusionClr>
            <a:contourClr>
              <a:srgbClr val="DCEBF5"/>
            </a:contourClr>
          </a:sp3d>
        </a:bodyPr>
        <a:lstStyle/>
        <a:p>
          <a:pPr algn="ctr" rtl="0">
            <a:buNone/>
          </a:pPr>
          <a:endParaRPr lang="en-US" sz="4000" u="sng" strike="sngStrike" kern="10" cap="small" spc="0">
            <a:ln w="9525">
              <a:round/>
              <a:headEnd/>
              <a:tailEnd/>
            </a:ln>
            <a:gradFill rotWithShape="1">
              <a:gsLst>
                <a:gs pos="0">
                  <a:srgbClr val="DCEBF5"/>
                </a:gs>
                <a:gs pos="8000">
                  <a:srgbClr val="83A7C3"/>
                </a:gs>
                <a:gs pos="13000">
                  <a:srgbClr val="768FB9"/>
                </a:gs>
                <a:gs pos="21001">
                  <a:srgbClr val="83A7C3"/>
                </a:gs>
                <a:gs pos="52000">
                  <a:srgbClr val="FFFFFF"/>
                </a:gs>
                <a:gs pos="56000">
                  <a:srgbClr val="9C6563"/>
                </a:gs>
                <a:gs pos="58000">
                  <a:srgbClr val="80302D"/>
                </a:gs>
                <a:gs pos="71001">
                  <a:srgbClr val="C0524E"/>
                </a:gs>
                <a:gs pos="94000">
                  <a:srgbClr val="EBDAD4"/>
                </a:gs>
                <a:gs pos="100000">
                  <a:srgbClr val="55261C"/>
                </a:gs>
              </a:gsLst>
              <a:lin ang="5400000" scaled="1"/>
            </a:gradFill>
            <a:latin typeface="Arial Black" panose="020B0A04020102020204" pitchFamily="34" charset="0"/>
          </a:endParaRPr>
        </a:p>
      </xdr:txBody>
    </xdr:sp>
    <xdr:clientData/>
  </xdr:twoCellAnchor>
  <xdr:twoCellAnchor>
    <xdr:from>
      <xdr:col>1</xdr:col>
      <xdr:colOff>409575</xdr:colOff>
      <xdr:row>1</xdr:row>
      <xdr:rowOff>38100</xdr:rowOff>
    </xdr:from>
    <xdr:to>
      <xdr:col>7</xdr:col>
      <xdr:colOff>485775</xdr:colOff>
      <xdr:row>6</xdr:row>
      <xdr:rowOff>19050</xdr:rowOff>
    </xdr:to>
    <xdr:sp macro="" textlink="">
      <xdr:nvSpPr>
        <xdr:cNvPr id="3" name="WordArt 92">
          <a:extLst>
            <a:ext uri="{FF2B5EF4-FFF2-40B4-BE49-F238E27FC236}">
              <a16:creationId xmlns:a16="http://schemas.microsoft.com/office/drawing/2014/main" id="{00000000-0008-0000-0000-000003000000}"/>
            </a:ext>
          </a:extLst>
        </xdr:cNvPr>
        <xdr:cNvSpPr>
          <a:spLocks noChangeArrowheads="1" noChangeShapeType="1" noTextEdit="1"/>
        </xdr:cNvSpPr>
      </xdr:nvSpPr>
      <xdr:spPr bwMode="auto">
        <a:xfrm>
          <a:off x="781050" y="200025"/>
          <a:ext cx="3886200" cy="876300"/>
        </a:xfrm>
        <a:prstGeom prst="rect">
          <a:avLst/>
        </a:prstGeom>
      </xdr:spPr>
      <xdr:txBody>
        <a:bodyPr wrap="none" fromWordArt="1">
          <a:prstTxWarp prst="textPlain">
            <a:avLst>
              <a:gd name="adj" fmla="val 47273"/>
            </a:avLst>
          </a:prstTxWarp>
          <a:scene3d>
            <a:camera prst="legacyPerspectiveBottomRight">
              <a:rot lat="0" lon="21239990" rev="0"/>
            </a:camera>
            <a:lightRig rig="legacyHarsh3" dir="l"/>
          </a:scene3d>
          <a:sp3d extrusionH="430200" prstMaterial="legacyMatte">
            <a:extrusionClr>
              <a:srgbClr val="C0C0C0"/>
            </a:extrusionClr>
            <a:contourClr>
              <a:srgbClr val="DCEBF5"/>
            </a:contourClr>
          </a:sp3d>
        </a:bodyPr>
        <a:lstStyle/>
        <a:p>
          <a:pPr algn="ctr" rtl="0">
            <a:buNone/>
          </a:pPr>
          <a:endParaRPr lang="en-US" sz="4000" u="sng" strike="sngStrike" kern="10" cap="small" spc="0">
            <a:ln w="9525">
              <a:round/>
              <a:headEnd/>
              <a:tailEnd/>
            </a:ln>
            <a:gradFill rotWithShape="1">
              <a:gsLst>
                <a:gs pos="0">
                  <a:srgbClr val="DCEBF5"/>
                </a:gs>
                <a:gs pos="8000">
                  <a:srgbClr val="83A7C3"/>
                </a:gs>
                <a:gs pos="13000">
                  <a:srgbClr val="768FB9"/>
                </a:gs>
                <a:gs pos="21001">
                  <a:srgbClr val="83A7C3"/>
                </a:gs>
                <a:gs pos="52000">
                  <a:srgbClr val="FFFFFF"/>
                </a:gs>
                <a:gs pos="56000">
                  <a:srgbClr val="9C6563"/>
                </a:gs>
                <a:gs pos="58000">
                  <a:srgbClr val="80302D"/>
                </a:gs>
                <a:gs pos="71001">
                  <a:srgbClr val="C0524E"/>
                </a:gs>
                <a:gs pos="94000">
                  <a:srgbClr val="EBDAD4"/>
                </a:gs>
                <a:gs pos="100000">
                  <a:srgbClr val="55261C"/>
                </a:gs>
              </a:gsLst>
              <a:lin ang="5400000" scaled="1"/>
            </a:gradFill>
            <a:latin typeface="Arial Black" panose="020B0A04020102020204" pitchFamily="34" charset="0"/>
          </a:endParaRPr>
        </a:p>
      </xdr:txBody>
    </xdr:sp>
    <xdr:clientData/>
  </xdr:twoCellAnchor>
  <xdr:twoCellAnchor editAs="oneCell">
    <xdr:from>
      <xdr:col>5</xdr:col>
      <xdr:colOff>438150</xdr:colOff>
      <xdr:row>40</xdr:row>
      <xdr:rowOff>38099</xdr:rowOff>
    </xdr:from>
    <xdr:to>
      <xdr:col>7</xdr:col>
      <xdr:colOff>781050</xdr:colOff>
      <xdr:row>45</xdr:row>
      <xdr:rowOff>28574</xdr:rowOff>
    </xdr:to>
    <xdr:pic>
      <xdr:nvPicPr>
        <xdr:cNvPr id="5" name="Picture 5" descr="cid:image004.jpg@01CAB63F.E7163E70">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8096249"/>
          <a:ext cx="18573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40</xdr:row>
      <xdr:rowOff>114300</xdr:rowOff>
    </xdr:from>
    <xdr:to>
      <xdr:col>5</xdr:col>
      <xdr:colOff>521547</xdr:colOff>
      <xdr:row>43</xdr:row>
      <xdr:rowOff>105819</xdr:rowOff>
    </xdr:to>
    <xdr:pic>
      <xdr:nvPicPr>
        <xdr:cNvPr id="6" name="Picture 5">
          <a:extLst>
            <a:ext uri="{FF2B5EF4-FFF2-40B4-BE49-F238E27FC236}">
              <a16:creationId xmlns:a16="http://schemas.microsoft.com/office/drawing/2014/main" id="{963CBCAC-F07C-49D5-81AB-CFC892F29DB3}"/>
            </a:ext>
          </a:extLst>
        </xdr:cNvPr>
        <xdr:cNvPicPr>
          <a:picLocks noChangeAspect="1"/>
        </xdr:cNvPicPr>
      </xdr:nvPicPr>
      <xdr:blipFill>
        <a:blip xmlns:r="http://schemas.openxmlformats.org/officeDocument/2006/relationships" r:embed="rId2"/>
        <a:stretch>
          <a:fillRect/>
        </a:stretch>
      </xdr:blipFill>
      <xdr:spPr>
        <a:xfrm>
          <a:off x="342900" y="7810500"/>
          <a:ext cx="2845647" cy="556669"/>
        </a:xfrm>
        <a:prstGeom prst="rect">
          <a:avLst/>
        </a:prstGeom>
      </xdr:spPr>
    </xdr:pic>
    <xdr:clientData/>
  </xdr:twoCellAnchor>
  <xdr:twoCellAnchor editAs="oneCell">
    <xdr:from>
      <xdr:col>1</xdr:col>
      <xdr:colOff>600075</xdr:colOff>
      <xdr:row>2</xdr:row>
      <xdr:rowOff>19050</xdr:rowOff>
    </xdr:from>
    <xdr:to>
      <xdr:col>7</xdr:col>
      <xdr:colOff>295829</xdr:colOff>
      <xdr:row>5</xdr:row>
      <xdr:rowOff>133350</xdr:rowOff>
    </xdr:to>
    <xdr:pic>
      <xdr:nvPicPr>
        <xdr:cNvPr id="4" name="Picture 3">
          <a:extLst>
            <a:ext uri="{FF2B5EF4-FFF2-40B4-BE49-F238E27FC236}">
              <a16:creationId xmlns:a16="http://schemas.microsoft.com/office/drawing/2014/main" id="{C67DFD0D-55BB-42C7-851C-756C58FE8E6F}"/>
            </a:ext>
          </a:extLst>
        </xdr:cNvPr>
        <xdr:cNvPicPr>
          <a:picLocks noChangeAspect="1"/>
        </xdr:cNvPicPr>
      </xdr:nvPicPr>
      <xdr:blipFill>
        <a:blip xmlns:r="http://schemas.openxmlformats.org/officeDocument/2006/relationships" r:embed="rId2"/>
        <a:stretch>
          <a:fillRect/>
        </a:stretch>
      </xdr:blipFill>
      <xdr:spPr>
        <a:xfrm>
          <a:off x="971550" y="400050"/>
          <a:ext cx="3505754" cy="685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74"/>
  <sheetViews>
    <sheetView showGridLines="0" tabSelected="1" topLeftCell="A4" workbookViewId="0">
      <selection activeCell="H16" sqref="H16"/>
    </sheetView>
  </sheetViews>
  <sheetFormatPr defaultRowHeight="15" x14ac:dyDescent="0.25"/>
  <cols>
    <col min="1" max="1" width="5.5703125" customWidth="1"/>
    <col min="2" max="2" width="9.140625" customWidth="1"/>
    <col min="3" max="3" width="10" customWidth="1"/>
    <col min="4" max="4" width="10.140625" bestFit="1" customWidth="1"/>
    <col min="5" max="5" width="5.140625" customWidth="1"/>
    <col min="7" max="7" width="13.5703125" customWidth="1"/>
    <col min="8" max="8" width="11.85546875" customWidth="1"/>
    <col min="9" max="9" width="8.140625" customWidth="1"/>
    <col min="257" max="257" width="5.5703125" customWidth="1"/>
    <col min="258" max="258" width="9.140625" customWidth="1"/>
    <col min="259" max="259" width="10" customWidth="1"/>
    <col min="260" max="260" width="10.140625" bestFit="1" customWidth="1"/>
    <col min="261" max="261" width="5.140625" customWidth="1"/>
    <col min="263" max="263" width="13.5703125" customWidth="1"/>
    <col min="264" max="264" width="11.85546875" customWidth="1"/>
    <col min="265" max="265" width="8.140625" customWidth="1"/>
    <col min="513" max="513" width="5.5703125" customWidth="1"/>
    <col min="514" max="514" width="9.140625" customWidth="1"/>
    <col min="515" max="515" width="10" customWidth="1"/>
    <col min="516" max="516" width="10.140625" bestFit="1" customWidth="1"/>
    <col min="517" max="517" width="5.140625" customWidth="1"/>
    <col min="519" max="519" width="13.5703125" customWidth="1"/>
    <col min="520" max="520" width="11.85546875" customWidth="1"/>
    <col min="521" max="521" width="8.140625" customWidth="1"/>
    <col min="769" max="769" width="5.5703125" customWidth="1"/>
    <col min="770" max="770" width="9.140625" customWidth="1"/>
    <col min="771" max="771" width="10" customWidth="1"/>
    <col min="772" max="772" width="10.140625" bestFit="1" customWidth="1"/>
    <col min="773" max="773" width="5.140625" customWidth="1"/>
    <col min="775" max="775" width="13.5703125" customWidth="1"/>
    <col min="776" max="776" width="11.85546875" customWidth="1"/>
    <col min="777" max="777" width="8.140625" customWidth="1"/>
    <col min="1025" max="1025" width="5.5703125" customWidth="1"/>
    <col min="1026" max="1026" width="9.140625" customWidth="1"/>
    <col min="1027" max="1027" width="10" customWidth="1"/>
    <col min="1028" max="1028" width="10.140625" bestFit="1" customWidth="1"/>
    <col min="1029" max="1029" width="5.140625" customWidth="1"/>
    <col min="1031" max="1031" width="13.5703125" customWidth="1"/>
    <col min="1032" max="1032" width="11.85546875" customWidth="1"/>
    <col min="1033" max="1033" width="8.140625" customWidth="1"/>
    <col min="1281" max="1281" width="5.5703125" customWidth="1"/>
    <col min="1282" max="1282" width="9.140625" customWidth="1"/>
    <col min="1283" max="1283" width="10" customWidth="1"/>
    <col min="1284" max="1284" width="10.140625" bestFit="1" customWidth="1"/>
    <col min="1285" max="1285" width="5.140625" customWidth="1"/>
    <col min="1287" max="1287" width="13.5703125" customWidth="1"/>
    <col min="1288" max="1288" width="11.85546875" customWidth="1"/>
    <col min="1289" max="1289" width="8.140625" customWidth="1"/>
    <col min="1537" max="1537" width="5.5703125" customWidth="1"/>
    <col min="1538" max="1538" width="9.140625" customWidth="1"/>
    <col min="1539" max="1539" width="10" customWidth="1"/>
    <col min="1540" max="1540" width="10.140625" bestFit="1" customWidth="1"/>
    <col min="1541" max="1541" width="5.140625" customWidth="1"/>
    <col min="1543" max="1543" width="13.5703125" customWidth="1"/>
    <col min="1544" max="1544" width="11.85546875" customWidth="1"/>
    <col min="1545" max="1545" width="8.140625" customWidth="1"/>
    <col min="1793" max="1793" width="5.5703125" customWidth="1"/>
    <col min="1794" max="1794" width="9.140625" customWidth="1"/>
    <col min="1795" max="1795" width="10" customWidth="1"/>
    <col min="1796" max="1796" width="10.140625" bestFit="1" customWidth="1"/>
    <col min="1797" max="1797" width="5.140625" customWidth="1"/>
    <col min="1799" max="1799" width="13.5703125" customWidth="1"/>
    <col min="1800" max="1800" width="11.85546875" customWidth="1"/>
    <col min="1801" max="1801" width="8.140625" customWidth="1"/>
    <col min="2049" max="2049" width="5.5703125" customWidth="1"/>
    <col min="2050" max="2050" width="9.140625" customWidth="1"/>
    <col min="2051" max="2051" width="10" customWidth="1"/>
    <col min="2052" max="2052" width="10.140625" bestFit="1" customWidth="1"/>
    <col min="2053" max="2053" width="5.140625" customWidth="1"/>
    <col min="2055" max="2055" width="13.5703125" customWidth="1"/>
    <col min="2056" max="2056" width="11.85546875" customWidth="1"/>
    <col min="2057" max="2057" width="8.140625" customWidth="1"/>
    <col min="2305" max="2305" width="5.5703125" customWidth="1"/>
    <col min="2306" max="2306" width="9.140625" customWidth="1"/>
    <col min="2307" max="2307" width="10" customWidth="1"/>
    <col min="2308" max="2308" width="10.140625" bestFit="1" customWidth="1"/>
    <col min="2309" max="2309" width="5.140625" customWidth="1"/>
    <col min="2311" max="2311" width="13.5703125" customWidth="1"/>
    <col min="2312" max="2312" width="11.85546875" customWidth="1"/>
    <col min="2313" max="2313" width="8.140625" customWidth="1"/>
    <col min="2561" max="2561" width="5.5703125" customWidth="1"/>
    <col min="2562" max="2562" width="9.140625" customWidth="1"/>
    <col min="2563" max="2563" width="10" customWidth="1"/>
    <col min="2564" max="2564" width="10.140625" bestFit="1" customWidth="1"/>
    <col min="2565" max="2565" width="5.140625" customWidth="1"/>
    <col min="2567" max="2567" width="13.5703125" customWidth="1"/>
    <col min="2568" max="2568" width="11.85546875" customWidth="1"/>
    <col min="2569" max="2569" width="8.140625" customWidth="1"/>
    <col min="2817" max="2817" width="5.5703125" customWidth="1"/>
    <col min="2818" max="2818" width="9.140625" customWidth="1"/>
    <col min="2819" max="2819" width="10" customWidth="1"/>
    <col min="2820" max="2820" width="10.140625" bestFit="1" customWidth="1"/>
    <col min="2821" max="2821" width="5.140625" customWidth="1"/>
    <col min="2823" max="2823" width="13.5703125" customWidth="1"/>
    <col min="2824" max="2824" width="11.85546875" customWidth="1"/>
    <col min="2825" max="2825" width="8.140625" customWidth="1"/>
    <col min="3073" max="3073" width="5.5703125" customWidth="1"/>
    <col min="3074" max="3074" width="9.140625" customWidth="1"/>
    <col min="3075" max="3075" width="10" customWidth="1"/>
    <col min="3076" max="3076" width="10.140625" bestFit="1" customWidth="1"/>
    <col min="3077" max="3077" width="5.140625" customWidth="1"/>
    <col min="3079" max="3079" width="13.5703125" customWidth="1"/>
    <col min="3080" max="3080" width="11.85546875" customWidth="1"/>
    <col min="3081" max="3081" width="8.140625" customWidth="1"/>
    <col min="3329" max="3329" width="5.5703125" customWidth="1"/>
    <col min="3330" max="3330" width="9.140625" customWidth="1"/>
    <col min="3331" max="3331" width="10" customWidth="1"/>
    <col min="3332" max="3332" width="10.140625" bestFit="1" customWidth="1"/>
    <col min="3333" max="3333" width="5.140625" customWidth="1"/>
    <col min="3335" max="3335" width="13.5703125" customWidth="1"/>
    <col min="3336" max="3336" width="11.85546875" customWidth="1"/>
    <col min="3337" max="3337" width="8.140625" customWidth="1"/>
    <col min="3585" max="3585" width="5.5703125" customWidth="1"/>
    <col min="3586" max="3586" width="9.140625" customWidth="1"/>
    <col min="3587" max="3587" width="10" customWidth="1"/>
    <col min="3588" max="3588" width="10.140625" bestFit="1" customWidth="1"/>
    <col min="3589" max="3589" width="5.140625" customWidth="1"/>
    <col min="3591" max="3591" width="13.5703125" customWidth="1"/>
    <col min="3592" max="3592" width="11.85546875" customWidth="1"/>
    <col min="3593" max="3593" width="8.140625" customWidth="1"/>
    <col min="3841" max="3841" width="5.5703125" customWidth="1"/>
    <col min="3842" max="3842" width="9.140625" customWidth="1"/>
    <col min="3843" max="3843" width="10" customWidth="1"/>
    <col min="3844" max="3844" width="10.140625" bestFit="1" customWidth="1"/>
    <col min="3845" max="3845" width="5.140625" customWidth="1"/>
    <col min="3847" max="3847" width="13.5703125" customWidth="1"/>
    <col min="3848" max="3848" width="11.85546875" customWidth="1"/>
    <col min="3849" max="3849" width="8.140625" customWidth="1"/>
    <col min="4097" max="4097" width="5.5703125" customWidth="1"/>
    <col min="4098" max="4098" width="9.140625" customWidth="1"/>
    <col min="4099" max="4099" width="10" customWidth="1"/>
    <col min="4100" max="4100" width="10.140625" bestFit="1" customWidth="1"/>
    <col min="4101" max="4101" width="5.140625" customWidth="1"/>
    <col min="4103" max="4103" width="13.5703125" customWidth="1"/>
    <col min="4104" max="4104" width="11.85546875" customWidth="1"/>
    <col min="4105" max="4105" width="8.140625" customWidth="1"/>
    <col min="4353" max="4353" width="5.5703125" customWidth="1"/>
    <col min="4354" max="4354" width="9.140625" customWidth="1"/>
    <col min="4355" max="4355" width="10" customWidth="1"/>
    <col min="4356" max="4356" width="10.140625" bestFit="1" customWidth="1"/>
    <col min="4357" max="4357" width="5.140625" customWidth="1"/>
    <col min="4359" max="4359" width="13.5703125" customWidth="1"/>
    <col min="4360" max="4360" width="11.85546875" customWidth="1"/>
    <col min="4361" max="4361" width="8.140625" customWidth="1"/>
    <col min="4609" max="4609" width="5.5703125" customWidth="1"/>
    <col min="4610" max="4610" width="9.140625" customWidth="1"/>
    <col min="4611" max="4611" width="10" customWidth="1"/>
    <col min="4612" max="4612" width="10.140625" bestFit="1" customWidth="1"/>
    <col min="4613" max="4613" width="5.140625" customWidth="1"/>
    <col min="4615" max="4615" width="13.5703125" customWidth="1"/>
    <col min="4616" max="4616" width="11.85546875" customWidth="1"/>
    <col min="4617" max="4617" width="8.140625" customWidth="1"/>
    <col min="4865" max="4865" width="5.5703125" customWidth="1"/>
    <col min="4866" max="4866" width="9.140625" customWidth="1"/>
    <col min="4867" max="4867" width="10" customWidth="1"/>
    <col min="4868" max="4868" width="10.140625" bestFit="1" customWidth="1"/>
    <col min="4869" max="4869" width="5.140625" customWidth="1"/>
    <col min="4871" max="4871" width="13.5703125" customWidth="1"/>
    <col min="4872" max="4872" width="11.85546875" customWidth="1"/>
    <col min="4873" max="4873" width="8.140625" customWidth="1"/>
    <col min="5121" max="5121" width="5.5703125" customWidth="1"/>
    <col min="5122" max="5122" width="9.140625" customWidth="1"/>
    <col min="5123" max="5123" width="10" customWidth="1"/>
    <col min="5124" max="5124" width="10.140625" bestFit="1" customWidth="1"/>
    <col min="5125" max="5125" width="5.140625" customWidth="1"/>
    <col min="5127" max="5127" width="13.5703125" customWidth="1"/>
    <col min="5128" max="5128" width="11.85546875" customWidth="1"/>
    <col min="5129" max="5129" width="8.140625" customWidth="1"/>
    <col min="5377" max="5377" width="5.5703125" customWidth="1"/>
    <col min="5378" max="5378" width="9.140625" customWidth="1"/>
    <col min="5379" max="5379" width="10" customWidth="1"/>
    <col min="5380" max="5380" width="10.140625" bestFit="1" customWidth="1"/>
    <col min="5381" max="5381" width="5.140625" customWidth="1"/>
    <col min="5383" max="5383" width="13.5703125" customWidth="1"/>
    <col min="5384" max="5384" width="11.85546875" customWidth="1"/>
    <col min="5385" max="5385" width="8.140625" customWidth="1"/>
    <col min="5633" max="5633" width="5.5703125" customWidth="1"/>
    <col min="5634" max="5634" width="9.140625" customWidth="1"/>
    <col min="5635" max="5635" width="10" customWidth="1"/>
    <col min="5636" max="5636" width="10.140625" bestFit="1" customWidth="1"/>
    <col min="5637" max="5637" width="5.140625" customWidth="1"/>
    <col min="5639" max="5639" width="13.5703125" customWidth="1"/>
    <col min="5640" max="5640" width="11.85546875" customWidth="1"/>
    <col min="5641" max="5641" width="8.140625" customWidth="1"/>
    <col min="5889" max="5889" width="5.5703125" customWidth="1"/>
    <col min="5890" max="5890" width="9.140625" customWidth="1"/>
    <col min="5891" max="5891" width="10" customWidth="1"/>
    <col min="5892" max="5892" width="10.140625" bestFit="1" customWidth="1"/>
    <col min="5893" max="5893" width="5.140625" customWidth="1"/>
    <col min="5895" max="5895" width="13.5703125" customWidth="1"/>
    <col min="5896" max="5896" width="11.85546875" customWidth="1"/>
    <col min="5897" max="5897" width="8.140625" customWidth="1"/>
    <col min="6145" max="6145" width="5.5703125" customWidth="1"/>
    <col min="6146" max="6146" width="9.140625" customWidth="1"/>
    <col min="6147" max="6147" width="10" customWidth="1"/>
    <col min="6148" max="6148" width="10.140625" bestFit="1" customWidth="1"/>
    <col min="6149" max="6149" width="5.140625" customWidth="1"/>
    <col min="6151" max="6151" width="13.5703125" customWidth="1"/>
    <col min="6152" max="6152" width="11.85546875" customWidth="1"/>
    <col min="6153" max="6153" width="8.140625" customWidth="1"/>
    <col min="6401" max="6401" width="5.5703125" customWidth="1"/>
    <col min="6402" max="6402" width="9.140625" customWidth="1"/>
    <col min="6403" max="6403" width="10" customWidth="1"/>
    <col min="6404" max="6404" width="10.140625" bestFit="1" customWidth="1"/>
    <col min="6405" max="6405" width="5.140625" customWidth="1"/>
    <col min="6407" max="6407" width="13.5703125" customWidth="1"/>
    <col min="6408" max="6408" width="11.85546875" customWidth="1"/>
    <col min="6409" max="6409" width="8.140625" customWidth="1"/>
    <col min="6657" max="6657" width="5.5703125" customWidth="1"/>
    <col min="6658" max="6658" width="9.140625" customWidth="1"/>
    <col min="6659" max="6659" width="10" customWidth="1"/>
    <col min="6660" max="6660" width="10.140625" bestFit="1" customWidth="1"/>
    <col min="6661" max="6661" width="5.140625" customWidth="1"/>
    <col min="6663" max="6663" width="13.5703125" customWidth="1"/>
    <col min="6664" max="6664" width="11.85546875" customWidth="1"/>
    <col min="6665" max="6665" width="8.140625" customWidth="1"/>
    <col min="6913" max="6913" width="5.5703125" customWidth="1"/>
    <col min="6914" max="6914" width="9.140625" customWidth="1"/>
    <col min="6915" max="6915" width="10" customWidth="1"/>
    <col min="6916" max="6916" width="10.140625" bestFit="1" customWidth="1"/>
    <col min="6917" max="6917" width="5.140625" customWidth="1"/>
    <col min="6919" max="6919" width="13.5703125" customWidth="1"/>
    <col min="6920" max="6920" width="11.85546875" customWidth="1"/>
    <col min="6921" max="6921" width="8.140625" customWidth="1"/>
    <col min="7169" max="7169" width="5.5703125" customWidth="1"/>
    <col min="7170" max="7170" width="9.140625" customWidth="1"/>
    <col min="7171" max="7171" width="10" customWidth="1"/>
    <col min="7172" max="7172" width="10.140625" bestFit="1" customWidth="1"/>
    <col min="7173" max="7173" width="5.140625" customWidth="1"/>
    <col min="7175" max="7175" width="13.5703125" customWidth="1"/>
    <col min="7176" max="7176" width="11.85546875" customWidth="1"/>
    <col min="7177" max="7177" width="8.140625" customWidth="1"/>
    <col min="7425" max="7425" width="5.5703125" customWidth="1"/>
    <col min="7426" max="7426" width="9.140625" customWidth="1"/>
    <col min="7427" max="7427" width="10" customWidth="1"/>
    <col min="7428" max="7428" width="10.140625" bestFit="1" customWidth="1"/>
    <col min="7429" max="7429" width="5.140625" customWidth="1"/>
    <col min="7431" max="7431" width="13.5703125" customWidth="1"/>
    <col min="7432" max="7432" width="11.85546875" customWidth="1"/>
    <col min="7433" max="7433" width="8.140625" customWidth="1"/>
    <col min="7681" max="7681" width="5.5703125" customWidth="1"/>
    <col min="7682" max="7682" width="9.140625" customWidth="1"/>
    <col min="7683" max="7683" width="10" customWidth="1"/>
    <col min="7684" max="7684" width="10.140625" bestFit="1" customWidth="1"/>
    <col min="7685" max="7685" width="5.140625" customWidth="1"/>
    <col min="7687" max="7687" width="13.5703125" customWidth="1"/>
    <col min="7688" max="7688" width="11.85546875" customWidth="1"/>
    <col min="7689" max="7689" width="8.140625" customWidth="1"/>
    <col min="7937" max="7937" width="5.5703125" customWidth="1"/>
    <col min="7938" max="7938" width="9.140625" customWidth="1"/>
    <col min="7939" max="7939" width="10" customWidth="1"/>
    <col min="7940" max="7940" width="10.140625" bestFit="1" customWidth="1"/>
    <col min="7941" max="7941" width="5.140625" customWidth="1"/>
    <col min="7943" max="7943" width="13.5703125" customWidth="1"/>
    <col min="7944" max="7944" width="11.85546875" customWidth="1"/>
    <col min="7945" max="7945" width="8.140625" customWidth="1"/>
    <col min="8193" max="8193" width="5.5703125" customWidth="1"/>
    <col min="8194" max="8194" width="9.140625" customWidth="1"/>
    <col min="8195" max="8195" width="10" customWidth="1"/>
    <col min="8196" max="8196" width="10.140625" bestFit="1" customWidth="1"/>
    <col min="8197" max="8197" width="5.140625" customWidth="1"/>
    <col min="8199" max="8199" width="13.5703125" customWidth="1"/>
    <col min="8200" max="8200" width="11.85546875" customWidth="1"/>
    <col min="8201" max="8201" width="8.140625" customWidth="1"/>
    <col min="8449" max="8449" width="5.5703125" customWidth="1"/>
    <col min="8450" max="8450" width="9.140625" customWidth="1"/>
    <col min="8451" max="8451" width="10" customWidth="1"/>
    <col min="8452" max="8452" width="10.140625" bestFit="1" customWidth="1"/>
    <col min="8453" max="8453" width="5.140625" customWidth="1"/>
    <col min="8455" max="8455" width="13.5703125" customWidth="1"/>
    <col min="8456" max="8456" width="11.85546875" customWidth="1"/>
    <col min="8457" max="8457" width="8.140625" customWidth="1"/>
    <col min="8705" max="8705" width="5.5703125" customWidth="1"/>
    <col min="8706" max="8706" width="9.140625" customWidth="1"/>
    <col min="8707" max="8707" width="10" customWidth="1"/>
    <col min="8708" max="8708" width="10.140625" bestFit="1" customWidth="1"/>
    <col min="8709" max="8709" width="5.140625" customWidth="1"/>
    <col min="8711" max="8711" width="13.5703125" customWidth="1"/>
    <col min="8712" max="8712" width="11.85546875" customWidth="1"/>
    <col min="8713" max="8713" width="8.140625" customWidth="1"/>
    <col min="8961" max="8961" width="5.5703125" customWidth="1"/>
    <col min="8962" max="8962" width="9.140625" customWidth="1"/>
    <col min="8963" max="8963" width="10" customWidth="1"/>
    <col min="8964" max="8964" width="10.140625" bestFit="1" customWidth="1"/>
    <col min="8965" max="8965" width="5.140625" customWidth="1"/>
    <col min="8967" max="8967" width="13.5703125" customWidth="1"/>
    <col min="8968" max="8968" width="11.85546875" customWidth="1"/>
    <col min="8969" max="8969" width="8.140625" customWidth="1"/>
    <col min="9217" max="9217" width="5.5703125" customWidth="1"/>
    <col min="9218" max="9218" width="9.140625" customWidth="1"/>
    <col min="9219" max="9219" width="10" customWidth="1"/>
    <col min="9220" max="9220" width="10.140625" bestFit="1" customWidth="1"/>
    <col min="9221" max="9221" width="5.140625" customWidth="1"/>
    <col min="9223" max="9223" width="13.5703125" customWidth="1"/>
    <col min="9224" max="9224" width="11.85546875" customWidth="1"/>
    <col min="9225" max="9225" width="8.140625" customWidth="1"/>
    <col min="9473" max="9473" width="5.5703125" customWidth="1"/>
    <col min="9474" max="9474" width="9.140625" customWidth="1"/>
    <col min="9475" max="9475" width="10" customWidth="1"/>
    <col min="9476" max="9476" width="10.140625" bestFit="1" customWidth="1"/>
    <col min="9477" max="9477" width="5.140625" customWidth="1"/>
    <col min="9479" max="9479" width="13.5703125" customWidth="1"/>
    <col min="9480" max="9480" width="11.85546875" customWidth="1"/>
    <col min="9481" max="9481" width="8.140625" customWidth="1"/>
    <col min="9729" max="9729" width="5.5703125" customWidth="1"/>
    <col min="9730" max="9730" width="9.140625" customWidth="1"/>
    <col min="9731" max="9731" width="10" customWidth="1"/>
    <col min="9732" max="9732" width="10.140625" bestFit="1" customWidth="1"/>
    <col min="9733" max="9733" width="5.140625" customWidth="1"/>
    <col min="9735" max="9735" width="13.5703125" customWidth="1"/>
    <col min="9736" max="9736" width="11.85546875" customWidth="1"/>
    <col min="9737" max="9737" width="8.140625" customWidth="1"/>
    <col min="9985" max="9985" width="5.5703125" customWidth="1"/>
    <col min="9986" max="9986" width="9.140625" customWidth="1"/>
    <col min="9987" max="9987" width="10" customWidth="1"/>
    <col min="9988" max="9988" width="10.140625" bestFit="1" customWidth="1"/>
    <col min="9989" max="9989" width="5.140625" customWidth="1"/>
    <col min="9991" max="9991" width="13.5703125" customWidth="1"/>
    <col min="9992" max="9992" width="11.85546875" customWidth="1"/>
    <col min="9993" max="9993" width="8.140625" customWidth="1"/>
    <col min="10241" max="10241" width="5.5703125" customWidth="1"/>
    <col min="10242" max="10242" width="9.140625" customWidth="1"/>
    <col min="10243" max="10243" width="10" customWidth="1"/>
    <col min="10244" max="10244" width="10.140625" bestFit="1" customWidth="1"/>
    <col min="10245" max="10245" width="5.140625" customWidth="1"/>
    <col min="10247" max="10247" width="13.5703125" customWidth="1"/>
    <col min="10248" max="10248" width="11.85546875" customWidth="1"/>
    <col min="10249" max="10249" width="8.140625" customWidth="1"/>
    <col min="10497" max="10497" width="5.5703125" customWidth="1"/>
    <col min="10498" max="10498" width="9.140625" customWidth="1"/>
    <col min="10499" max="10499" width="10" customWidth="1"/>
    <col min="10500" max="10500" width="10.140625" bestFit="1" customWidth="1"/>
    <col min="10501" max="10501" width="5.140625" customWidth="1"/>
    <col min="10503" max="10503" width="13.5703125" customWidth="1"/>
    <col min="10504" max="10504" width="11.85546875" customWidth="1"/>
    <col min="10505" max="10505" width="8.140625" customWidth="1"/>
    <col min="10753" max="10753" width="5.5703125" customWidth="1"/>
    <col min="10754" max="10754" width="9.140625" customWidth="1"/>
    <col min="10755" max="10755" width="10" customWidth="1"/>
    <col min="10756" max="10756" width="10.140625" bestFit="1" customWidth="1"/>
    <col min="10757" max="10757" width="5.140625" customWidth="1"/>
    <col min="10759" max="10759" width="13.5703125" customWidth="1"/>
    <col min="10760" max="10760" width="11.85546875" customWidth="1"/>
    <col min="10761" max="10761" width="8.140625" customWidth="1"/>
    <col min="11009" max="11009" width="5.5703125" customWidth="1"/>
    <col min="11010" max="11010" width="9.140625" customWidth="1"/>
    <col min="11011" max="11011" width="10" customWidth="1"/>
    <col min="11012" max="11012" width="10.140625" bestFit="1" customWidth="1"/>
    <col min="11013" max="11013" width="5.140625" customWidth="1"/>
    <col min="11015" max="11015" width="13.5703125" customWidth="1"/>
    <col min="11016" max="11016" width="11.85546875" customWidth="1"/>
    <col min="11017" max="11017" width="8.140625" customWidth="1"/>
    <col min="11265" max="11265" width="5.5703125" customWidth="1"/>
    <col min="11266" max="11266" width="9.140625" customWidth="1"/>
    <col min="11267" max="11267" width="10" customWidth="1"/>
    <col min="11268" max="11268" width="10.140625" bestFit="1" customWidth="1"/>
    <col min="11269" max="11269" width="5.140625" customWidth="1"/>
    <col min="11271" max="11271" width="13.5703125" customWidth="1"/>
    <col min="11272" max="11272" width="11.85546875" customWidth="1"/>
    <col min="11273" max="11273" width="8.140625" customWidth="1"/>
    <col min="11521" max="11521" width="5.5703125" customWidth="1"/>
    <col min="11522" max="11522" width="9.140625" customWidth="1"/>
    <col min="11523" max="11523" width="10" customWidth="1"/>
    <col min="11524" max="11524" width="10.140625" bestFit="1" customWidth="1"/>
    <col min="11525" max="11525" width="5.140625" customWidth="1"/>
    <col min="11527" max="11527" width="13.5703125" customWidth="1"/>
    <col min="11528" max="11528" width="11.85546875" customWidth="1"/>
    <col min="11529" max="11529" width="8.140625" customWidth="1"/>
    <col min="11777" max="11777" width="5.5703125" customWidth="1"/>
    <col min="11778" max="11778" width="9.140625" customWidth="1"/>
    <col min="11779" max="11779" width="10" customWidth="1"/>
    <col min="11780" max="11780" width="10.140625" bestFit="1" customWidth="1"/>
    <col min="11781" max="11781" width="5.140625" customWidth="1"/>
    <col min="11783" max="11783" width="13.5703125" customWidth="1"/>
    <col min="11784" max="11784" width="11.85546875" customWidth="1"/>
    <col min="11785" max="11785" width="8.140625" customWidth="1"/>
    <col min="12033" max="12033" width="5.5703125" customWidth="1"/>
    <col min="12034" max="12034" width="9.140625" customWidth="1"/>
    <col min="12035" max="12035" width="10" customWidth="1"/>
    <col min="12036" max="12036" width="10.140625" bestFit="1" customWidth="1"/>
    <col min="12037" max="12037" width="5.140625" customWidth="1"/>
    <col min="12039" max="12039" width="13.5703125" customWidth="1"/>
    <col min="12040" max="12040" width="11.85546875" customWidth="1"/>
    <col min="12041" max="12041" width="8.140625" customWidth="1"/>
    <col min="12289" max="12289" width="5.5703125" customWidth="1"/>
    <col min="12290" max="12290" width="9.140625" customWidth="1"/>
    <col min="12291" max="12291" width="10" customWidth="1"/>
    <col min="12292" max="12292" width="10.140625" bestFit="1" customWidth="1"/>
    <col min="12293" max="12293" width="5.140625" customWidth="1"/>
    <col min="12295" max="12295" width="13.5703125" customWidth="1"/>
    <col min="12296" max="12296" width="11.85546875" customWidth="1"/>
    <col min="12297" max="12297" width="8.140625" customWidth="1"/>
    <col min="12545" max="12545" width="5.5703125" customWidth="1"/>
    <col min="12546" max="12546" width="9.140625" customWidth="1"/>
    <col min="12547" max="12547" width="10" customWidth="1"/>
    <col min="12548" max="12548" width="10.140625" bestFit="1" customWidth="1"/>
    <col min="12549" max="12549" width="5.140625" customWidth="1"/>
    <col min="12551" max="12551" width="13.5703125" customWidth="1"/>
    <col min="12552" max="12552" width="11.85546875" customWidth="1"/>
    <col min="12553" max="12553" width="8.140625" customWidth="1"/>
    <col min="12801" max="12801" width="5.5703125" customWidth="1"/>
    <col min="12802" max="12802" width="9.140625" customWidth="1"/>
    <col min="12803" max="12803" width="10" customWidth="1"/>
    <col min="12804" max="12804" width="10.140625" bestFit="1" customWidth="1"/>
    <col min="12805" max="12805" width="5.140625" customWidth="1"/>
    <col min="12807" max="12807" width="13.5703125" customWidth="1"/>
    <col min="12808" max="12808" width="11.85546875" customWidth="1"/>
    <col min="12809" max="12809" width="8.140625" customWidth="1"/>
    <col min="13057" max="13057" width="5.5703125" customWidth="1"/>
    <col min="13058" max="13058" width="9.140625" customWidth="1"/>
    <col min="13059" max="13059" width="10" customWidth="1"/>
    <col min="13060" max="13060" width="10.140625" bestFit="1" customWidth="1"/>
    <col min="13061" max="13061" width="5.140625" customWidth="1"/>
    <col min="13063" max="13063" width="13.5703125" customWidth="1"/>
    <col min="13064" max="13064" width="11.85546875" customWidth="1"/>
    <col min="13065" max="13065" width="8.140625" customWidth="1"/>
    <col min="13313" max="13313" width="5.5703125" customWidth="1"/>
    <col min="13314" max="13314" width="9.140625" customWidth="1"/>
    <col min="13315" max="13315" width="10" customWidth="1"/>
    <col min="13316" max="13316" width="10.140625" bestFit="1" customWidth="1"/>
    <col min="13317" max="13317" width="5.140625" customWidth="1"/>
    <col min="13319" max="13319" width="13.5703125" customWidth="1"/>
    <col min="13320" max="13320" width="11.85546875" customWidth="1"/>
    <col min="13321" max="13321" width="8.140625" customWidth="1"/>
    <col min="13569" max="13569" width="5.5703125" customWidth="1"/>
    <col min="13570" max="13570" width="9.140625" customWidth="1"/>
    <col min="13571" max="13571" width="10" customWidth="1"/>
    <col min="13572" max="13572" width="10.140625" bestFit="1" customWidth="1"/>
    <col min="13573" max="13573" width="5.140625" customWidth="1"/>
    <col min="13575" max="13575" width="13.5703125" customWidth="1"/>
    <col min="13576" max="13576" width="11.85546875" customWidth="1"/>
    <col min="13577" max="13577" width="8.140625" customWidth="1"/>
    <col min="13825" max="13825" width="5.5703125" customWidth="1"/>
    <col min="13826" max="13826" width="9.140625" customWidth="1"/>
    <col min="13827" max="13827" width="10" customWidth="1"/>
    <col min="13828" max="13828" width="10.140625" bestFit="1" customWidth="1"/>
    <col min="13829" max="13829" width="5.140625" customWidth="1"/>
    <col min="13831" max="13831" width="13.5703125" customWidth="1"/>
    <col min="13832" max="13832" width="11.85546875" customWidth="1"/>
    <col min="13833" max="13833" width="8.140625" customWidth="1"/>
    <col min="14081" max="14081" width="5.5703125" customWidth="1"/>
    <col min="14082" max="14082" width="9.140625" customWidth="1"/>
    <col min="14083" max="14083" width="10" customWidth="1"/>
    <col min="14084" max="14084" width="10.140625" bestFit="1" customWidth="1"/>
    <col min="14085" max="14085" width="5.140625" customWidth="1"/>
    <col min="14087" max="14087" width="13.5703125" customWidth="1"/>
    <col min="14088" max="14088" width="11.85546875" customWidth="1"/>
    <col min="14089" max="14089" width="8.140625" customWidth="1"/>
    <col min="14337" max="14337" width="5.5703125" customWidth="1"/>
    <col min="14338" max="14338" width="9.140625" customWidth="1"/>
    <col min="14339" max="14339" width="10" customWidth="1"/>
    <col min="14340" max="14340" width="10.140625" bestFit="1" customWidth="1"/>
    <col min="14341" max="14341" width="5.140625" customWidth="1"/>
    <col min="14343" max="14343" width="13.5703125" customWidth="1"/>
    <col min="14344" max="14344" width="11.85546875" customWidth="1"/>
    <col min="14345" max="14345" width="8.140625" customWidth="1"/>
    <col min="14593" max="14593" width="5.5703125" customWidth="1"/>
    <col min="14594" max="14594" width="9.140625" customWidth="1"/>
    <col min="14595" max="14595" width="10" customWidth="1"/>
    <col min="14596" max="14596" width="10.140625" bestFit="1" customWidth="1"/>
    <col min="14597" max="14597" width="5.140625" customWidth="1"/>
    <col min="14599" max="14599" width="13.5703125" customWidth="1"/>
    <col min="14600" max="14600" width="11.85546875" customWidth="1"/>
    <col min="14601" max="14601" width="8.140625" customWidth="1"/>
    <col min="14849" max="14849" width="5.5703125" customWidth="1"/>
    <col min="14850" max="14850" width="9.140625" customWidth="1"/>
    <col min="14851" max="14851" width="10" customWidth="1"/>
    <col min="14852" max="14852" width="10.140625" bestFit="1" customWidth="1"/>
    <col min="14853" max="14853" width="5.140625" customWidth="1"/>
    <col min="14855" max="14855" width="13.5703125" customWidth="1"/>
    <col min="14856" max="14856" width="11.85546875" customWidth="1"/>
    <col min="14857" max="14857" width="8.140625" customWidth="1"/>
    <col min="15105" max="15105" width="5.5703125" customWidth="1"/>
    <col min="15106" max="15106" width="9.140625" customWidth="1"/>
    <col min="15107" max="15107" width="10" customWidth="1"/>
    <col min="15108" max="15108" width="10.140625" bestFit="1" customWidth="1"/>
    <col min="15109" max="15109" width="5.140625" customWidth="1"/>
    <col min="15111" max="15111" width="13.5703125" customWidth="1"/>
    <col min="15112" max="15112" width="11.85546875" customWidth="1"/>
    <col min="15113" max="15113" width="8.140625" customWidth="1"/>
    <col min="15361" max="15361" width="5.5703125" customWidth="1"/>
    <col min="15362" max="15362" width="9.140625" customWidth="1"/>
    <col min="15363" max="15363" width="10" customWidth="1"/>
    <col min="15364" max="15364" width="10.140625" bestFit="1" customWidth="1"/>
    <col min="15365" max="15365" width="5.140625" customWidth="1"/>
    <col min="15367" max="15367" width="13.5703125" customWidth="1"/>
    <col min="15368" max="15368" width="11.85546875" customWidth="1"/>
    <col min="15369" max="15369" width="8.140625" customWidth="1"/>
    <col min="15617" max="15617" width="5.5703125" customWidth="1"/>
    <col min="15618" max="15618" width="9.140625" customWidth="1"/>
    <col min="15619" max="15619" width="10" customWidth="1"/>
    <col min="15620" max="15620" width="10.140625" bestFit="1" customWidth="1"/>
    <col min="15621" max="15621" width="5.140625" customWidth="1"/>
    <col min="15623" max="15623" width="13.5703125" customWidth="1"/>
    <col min="15624" max="15624" width="11.85546875" customWidth="1"/>
    <col min="15625" max="15625" width="8.140625" customWidth="1"/>
    <col min="15873" max="15873" width="5.5703125" customWidth="1"/>
    <col min="15874" max="15874" width="9.140625" customWidth="1"/>
    <col min="15875" max="15875" width="10" customWidth="1"/>
    <col min="15876" max="15876" width="10.140625" bestFit="1" customWidth="1"/>
    <col min="15877" max="15877" width="5.140625" customWidth="1"/>
    <col min="15879" max="15879" width="13.5703125" customWidth="1"/>
    <col min="15880" max="15880" width="11.85546875" customWidth="1"/>
    <col min="15881" max="15881" width="8.140625" customWidth="1"/>
    <col min="16129" max="16129" width="5.5703125" customWidth="1"/>
    <col min="16130" max="16130" width="9.140625" customWidth="1"/>
    <col min="16131" max="16131" width="10" customWidth="1"/>
    <col min="16132" max="16132" width="10.140625" bestFit="1" customWidth="1"/>
    <col min="16133" max="16133" width="5.140625" customWidth="1"/>
    <col min="16135" max="16135" width="13.5703125" customWidth="1"/>
    <col min="16136" max="16136" width="11.85546875" customWidth="1"/>
    <col min="16137" max="16137" width="8.140625" customWidth="1"/>
  </cols>
  <sheetData>
    <row r="2" spans="1:10" x14ac:dyDescent="0.25">
      <c r="D2" s="72"/>
      <c r="E2" s="72"/>
      <c r="F2" s="72"/>
    </row>
    <row r="3" spans="1:10" x14ac:dyDescent="0.25">
      <c r="D3" s="72"/>
      <c r="E3" s="72"/>
      <c r="F3" s="72"/>
    </row>
    <row r="4" spans="1:10" x14ac:dyDescent="0.25">
      <c r="D4" s="72"/>
      <c r="E4" s="72"/>
      <c r="F4" s="72"/>
    </row>
    <row r="5" spans="1:10" x14ac:dyDescent="0.25">
      <c r="D5" s="72"/>
      <c r="E5" s="72"/>
      <c r="F5" s="72"/>
    </row>
    <row r="6" spans="1:10" ht="13.5" customHeight="1" x14ac:dyDescent="0.25"/>
    <row r="7" spans="1:10" x14ac:dyDescent="0.25">
      <c r="C7" s="73"/>
      <c r="D7" s="73"/>
      <c r="F7" s="73"/>
      <c r="G7" s="73"/>
    </row>
    <row r="8" spans="1:10" ht="21.75" customHeight="1" x14ac:dyDescent="0.25">
      <c r="B8" s="58" t="s">
        <v>0</v>
      </c>
      <c r="C8" s="59"/>
      <c r="D8" s="59"/>
      <c r="E8" s="8"/>
      <c r="F8" s="60">
        <f ca="1">TODAY()</f>
        <v>44957</v>
      </c>
      <c r="G8" s="61"/>
      <c r="H8" s="62"/>
    </row>
    <row r="9" spans="1:10" ht="28.5" customHeight="1" x14ac:dyDescent="0.25">
      <c r="B9" s="58" t="s">
        <v>1</v>
      </c>
      <c r="C9" s="59"/>
      <c r="D9" s="59"/>
      <c r="E9" s="9"/>
      <c r="F9" s="63" t="s">
        <v>25</v>
      </c>
      <c r="G9" s="64"/>
      <c r="H9" s="65"/>
    </row>
    <row r="10" spans="1:10" ht="21.75" customHeight="1" x14ac:dyDescent="0.25">
      <c r="B10" s="66" t="s">
        <v>2</v>
      </c>
      <c r="C10" s="67"/>
      <c r="D10" s="68"/>
      <c r="E10" s="9"/>
      <c r="F10" s="69">
        <v>1000</v>
      </c>
      <c r="G10" s="70"/>
      <c r="H10" s="71"/>
    </row>
    <row r="11" spans="1:10" ht="13.5" customHeight="1" x14ac:dyDescent="0.25">
      <c r="B11" s="8"/>
      <c r="C11" s="8"/>
      <c r="D11" s="8"/>
      <c r="E11" s="8"/>
      <c r="F11" s="8"/>
      <c r="G11" s="8"/>
      <c r="H11" s="8"/>
    </row>
    <row r="12" spans="1:10" ht="21.75" customHeight="1" x14ac:dyDescent="0.25">
      <c r="B12" s="55" t="s">
        <v>3</v>
      </c>
      <c r="C12" s="56"/>
      <c r="D12" s="57"/>
      <c r="E12" s="8"/>
      <c r="F12" s="55" t="s">
        <v>4</v>
      </c>
      <c r="G12" s="56"/>
      <c r="H12" s="57"/>
    </row>
    <row r="13" spans="1:10" x14ac:dyDescent="0.25">
      <c r="A13" s="1"/>
      <c r="B13" s="52" t="s">
        <v>5</v>
      </c>
      <c r="C13" s="53"/>
      <c r="D13" s="10" t="s">
        <v>6</v>
      </c>
      <c r="E13" s="11"/>
      <c r="F13" s="52" t="s">
        <v>5</v>
      </c>
      <c r="G13" s="53"/>
      <c r="H13" s="10" t="s">
        <v>7</v>
      </c>
    </row>
    <row r="14" spans="1:10" x14ac:dyDescent="0.25">
      <c r="A14" s="1"/>
      <c r="B14" s="46" t="s">
        <v>8</v>
      </c>
      <c r="C14" s="45"/>
      <c r="D14" s="12">
        <f>(D15*12)/52</f>
        <v>11.723076923076921</v>
      </c>
      <c r="E14" s="11"/>
      <c r="F14" s="46" t="s">
        <v>8</v>
      </c>
      <c r="G14" s="45"/>
      <c r="H14" s="12">
        <f>(H15*12)/52</f>
        <v>8.1692307692307686</v>
      </c>
    </row>
    <row r="15" spans="1:10" x14ac:dyDescent="0.25">
      <c r="A15" s="1"/>
      <c r="B15" s="46" t="s">
        <v>9</v>
      </c>
      <c r="C15" s="45"/>
      <c r="D15" s="12">
        <f>F10*0.0508</f>
        <v>50.8</v>
      </c>
      <c r="E15" s="11"/>
      <c r="F15" s="46" t="s">
        <v>9</v>
      </c>
      <c r="G15" s="45"/>
      <c r="H15" s="12">
        <f>+F10*0.0354</f>
        <v>35.4</v>
      </c>
      <c r="J15" s="2"/>
    </row>
    <row r="16" spans="1:10" x14ac:dyDescent="0.25">
      <c r="A16" s="1"/>
      <c r="B16" s="44" t="s">
        <v>10</v>
      </c>
      <c r="C16" s="45"/>
      <c r="D16" s="12">
        <f>D15</f>
        <v>50.8</v>
      </c>
      <c r="E16" s="11"/>
      <c r="F16" s="46" t="s">
        <v>11</v>
      </c>
      <c r="G16" s="45"/>
      <c r="H16" s="12">
        <f>H15</f>
        <v>35.4</v>
      </c>
    </row>
    <row r="17" spans="1:10" x14ac:dyDescent="0.25">
      <c r="A17" s="1"/>
      <c r="B17" s="46" t="s">
        <v>12</v>
      </c>
      <c r="C17" s="45"/>
      <c r="D17" s="12">
        <f>D16*24</f>
        <v>1219.1999999999998</v>
      </c>
      <c r="E17" s="11"/>
      <c r="F17" s="46" t="s">
        <v>12</v>
      </c>
      <c r="G17" s="45"/>
      <c r="H17" s="12">
        <f>H16*36</f>
        <v>1274.3999999999999</v>
      </c>
    </row>
    <row r="18" spans="1:10" ht="6" customHeight="1" x14ac:dyDescent="0.25">
      <c r="A18" s="1"/>
      <c r="B18" s="13"/>
      <c r="C18" s="14"/>
      <c r="D18" s="15"/>
      <c r="E18" s="11"/>
      <c r="F18" s="13"/>
      <c r="G18" s="14"/>
      <c r="H18" s="15"/>
    </row>
    <row r="19" spans="1:10" x14ac:dyDescent="0.25">
      <c r="A19" s="1"/>
      <c r="B19" s="50" t="s">
        <v>20</v>
      </c>
      <c r="C19" s="51"/>
      <c r="D19" s="16">
        <f>(D17/100)*19</f>
        <v>231.64799999999997</v>
      </c>
      <c r="E19" s="11"/>
      <c r="F19" s="50" t="s">
        <v>20</v>
      </c>
      <c r="G19" s="51"/>
      <c r="H19" s="16">
        <f>(H17/100)*19</f>
        <v>242.13599999999997</v>
      </c>
    </row>
    <row r="20" spans="1:10" ht="6" customHeight="1" x14ac:dyDescent="0.25">
      <c r="A20" s="1"/>
      <c r="B20" s="17"/>
      <c r="C20" s="18"/>
      <c r="D20" s="19"/>
      <c r="E20" s="11"/>
      <c r="F20" s="17"/>
      <c r="G20" s="18"/>
      <c r="H20" s="19"/>
    </row>
    <row r="21" spans="1:10" x14ac:dyDescent="0.25">
      <c r="A21" s="1"/>
      <c r="B21" s="33" t="s">
        <v>13</v>
      </c>
      <c r="C21" s="34"/>
      <c r="D21" s="20">
        <f>D17-D19</f>
        <v>987.55199999999991</v>
      </c>
      <c r="E21" s="11"/>
      <c r="F21" s="33" t="s">
        <v>13</v>
      </c>
      <c r="G21" s="34"/>
      <c r="H21" s="20">
        <f>H17-H19</f>
        <v>1032.2639999999999</v>
      </c>
    </row>
    <row r="22" spans="1:10" x14ac:dyDescent="0.25">
      <c r="A22" s="1"/>
      <c r="B22" s="21"/>
      <c r="C22" s="22"/>
      <c r="D22" s="20"/>
      <c r="E22" s="11"/>
      <c r="F22" s="21"/>
      <c r="G22" s="22"/>
      <c r="H22" s="20"/>
    </row>
    <row r="23" spans="1:10" ht="21.75" customHeight="1" x14ac:dyDescent="0.25">
      <c r="B23" s="55" t="s">
        <v>14</v>
      </c>
      <c r="C23" s="56"/>
      <c r="D23" s="57"/>
      <c r="E23" s="8"/>
      <c r="F23" s="55" t="s">
        <v>15</v>
      </c>
      <c r="G23" s="56"/>
      <c r="H23" s="57"/>
    </row>
    <row r="24" spans="1:10" x14ac:dyDescent="0.25">
      <c r="A24" s="1"/>
      <c r="B24" s="52" t="s">
        <v>5</v>
      </c>
      <c r="C24" s="53"/>
      <c r="D24" s="10" t="s">
        <v>16</v>
      </c>
      <c r="E24" s="11"/>
      <c r="F24" s="52" t="s">
        <v>5</v>
      </c>
      <c r="G24" s="54"/>
      <c r="H24" s="23" t="s">
        <v>17</v>
      </c>
    </row>
    <row r="25" spans="1:10" x14ac:dyDescent="0.25">
      <c r="A25" s="1"/>
      <c r="B25" s="46" t="s">
        <v>8</v>
      </c>
      <c r="C25" s="45"/>
      <c r="D25" s="12">
        <f>(D26*12)/52</f>
        <v>6.4153846153846148</v>
      </c>
      <c r="E25" s="11"/>
      <c r="F25" s="46" t="s">
        <v>8</v>
      </c>
      <c r="G25" s="47"/>
      <c r="H25" s="12">
        <f>(H26*12)/52</f>
        <v>5.3769230769230774</v>
      </c>
    </row>
    <row r="26" spans="1:10" x14ac:dyDescent="0.25">
      <c r="A26" s="1"/>
      <c r="B26" s="46" t="s">
        <v>9</v>
      </c>
      <c r="C26" s="45"/>
      <c r="D26" s="12">
        <f>F10*0.0278</f>
        <v>27.799999999999997</v>
      </c>
      <c r="E26" s="11"/>
      <c r="F26" s="46" t="s">
        <v>9</v>
      </c>
      <c r="G26" s="47"/>
      <c r="H26" s="12">
        <f>F10*0.0233</f>
        <v>23.3</v>
      </c>
      <c r="J26" s="2"/>
    </row>
    <row r="27" spans="1:10" x14ac:dyDescent="0.25">
      <c r="A27" s="1"/>
      <c r="B27" s="44" t="s">
        <v>18</v>
      </c>
      <c r="C27" s="45"/>
      <c r="D27" s="12">
        <f>D26</f>
        <v>27.799999999999997</v>
      </c>
      <c r="E27" s="11"/>
      <c r="F27" s="46" t="s">
        <v>19</v>
      </c>
      <c r="G27" s="47"/>
      <c r="H27" s="12">
        <f>H26</f>
        <v>23.3</v>
      </c>
    </row>
    <row r="28" spans="1:10" x14ac:dyDescent="0.25">
      <c r="A28" s="1"/>
      <c r="B28" s="46" t="s">
        <v>12</v>
      </c>
      <c r="C28" s="45"/>
      <c r="D28" s="12">
        <f>D27*48</f>
        <v>1334.3999999999999</v>
      </c>
      <c r="E28" s="11"/>
      <c r="F28" s="48" t="s">
        <v>12</v>
      </c>
      <c r="G28" s="49"/>
      <c r="H28" s="24">
        <f>H27*60</f>
        <v>1398</v>
      </c>
    </row>
    <row r="29" spans="1:10" ht="6" customHeight="1" x14ac:dyDescent="0.25">
      <c r="A29" s="1"/>
      <c r="B29" s="13"/>
      <c r="C29" s="14"/>
      <c r="D29" s="15"/>
      <c r="E29" s="11"/>
      <c r="F29" s="13"/>
      <c r="G29" s="14"/>
      <c r="H29" s="15"/>
    </row>
    <row r="30" spans="1:10" x14ac:dyDescent="0.25">
      <c r="A30" s="1"/>
      <c r="B30" s="50" t="s">
        <v>20</v>
      </c>
      <c r="C30" s="51"/>
      <c r="D30" s="16">
        <f>(D28/100)*19</f>
        <v>253.536</v>
      </c>
      <c r="E30" s="11"/>
      <c r="F30" s="50" t="s">
        <v>20</v>
      </c>
      <c r="G30" s="51"/>
      <c r="H30" s="16">
        <f>(H28/100)*19</f>
        <v>265.62</v>
      </c>
    </row>
    <row r="31" spans="1:10" ht="6" customHeight="1" x14ac:dyDescent="0.25">
      <c r="A31" s="1"/>
      <c r="B31" s="17"/>
      <c r="C31" s="18"/>
      <c r="D31" s="19"/>
      <c r="E31" s="11"/>
      <c r="F31" s="17"/>
      <c r="G31" s="18"/>
      <c r="H31" s="19"/>
    </row>
    <row r="32" spans="1:10" x14ac:dyDescent="0.25">
      <c r="A32" s="1"/>
      <c r="B32" s="33" t="s">
        <v>13</v>
      </c>
      <c r="C32" s="34"/>
      <c r="D32" s="20">
        <f>D28-D30</f>
        <v>1080.8639999999998</v>
      </c>
      <c r="E32" s="11"/>
      <c r="F32" s="33" t="s">
        <v>13</v>
      </c>
      <c r="G32" s="34"/>
      <c r="H32" s="20">
        <f>H28-H30</f>
        <v>1132.3800000000001</v>
      </c>
    </row>
    <row r="33" spans="1:8" ht="13.5" customHeight="1" x14ac:dyDescent="0.25">
      <c r="A33" s="1"/>
      <c r="B33" s="11"/>
      <c r="C33" s="11"/>
      <c r="D33" s="11"/>
      <c r="E33" s="11"/>
      <c r="F33" s="11"/>
      <c r="G33" s="11"/>
      <c r="H33" s="11"/>
    </row>
    <row r="34" spans="1:8" s="4" customFormat="1" ht="14.25" customHeight="1" x14ac:dyDescent="0.25">
      <c r="A34" s="3"/>
      <c r="B34" s="35" t="s">
        <v>22</v>
      </c>
      <c r="C34" s="36"/>
      <c r="D34" s="36"/>
      <c r="E34" s="36"/>
      <c r="F34" s="36"/>
      <c r="G34" s="36"/>
      <c r="H34" s="37"/>
    </row>
    <row r="35" spans="1:8" s="4" customFormat="1" ht="14.25" customHeight="1" x14ac:dyDescent="0.25">
      <c r="A35" s="3"/>
      <c r="B35" s="38" t="s">
        <v>21</v>
      </c>
      <c r="C35" s="39"/>
      <c r="D35" s="39"/>
      <c r="E35" s="39"/>
      <c r="F35" s="39"/>
      <c r="G35" s="39"/>
      <c r="H35" s="40"/>
    </row>
    <row r="36" spans="1:8" s="4" customFormat="1" ht="14.25" customHeight="1" x14ac:dyDescent="0.25">
      <c r="A36" s="3"/>
      <c r="B36" s="41" t="s">
        <v>23</v>
      </c>
      <c r="C36" s="42"/>
      <c r="D36" s="42"/>
      <c r="E36" s="42"/>
      <c r="F36" s="42"/>
      <c r="G36" s="42"/>
      <c r="H36" s="43"/>
    </row>
    <row r="37" spans="1:8" ht="15" customHeight="1" x14ac:dyDescent="0.25">
      <c r="B37" s="25" t="s">
        <v>24</v>
      </c>
      <c r="C37" s="26"/>
      <c r="D37" s="26"/>
      <c r="E37" s="26"/>
      <c r="F37" s="26"/>
      <c r="G37" s="26"/>
      <c r="H37" s="27"/>
    </row>
    <row r="38" spans="1:8" ht="30" customHeight="1" x14ac:dyDescent="0.25">
      <c r="B38" s="28"/>
      <c r="C38" s="29"/>
      <c r="D38" s="29"/>
      <c r="E38" s="29"/>
      <c r="F38" s="29"/>
      <c r="G38" s="29"/>
      <c r="H38" s="30"/>
    </row>
    <row r="39" spans="1:8" ht="8.25" customHeight="1" x14ac:dyDescent="0.25">
      <c r="B39" s="8"/>
      <c r="C39" s="8"/>
      <c r="D39" s="8"/>
      <c r="E39" s="8"/>
      <c r="F39" s="8"/>
      <c r="G39" s="8"/>
      <c r="H39" s="8"/>
    </row>
    <row r="40" spans="1:8" x14ac:dyDescent="0.25">
      <c r="B40" s="31" t="s">
        <v>26</v>
      </c>
      <c r="C40" s="32"/>
      <c r="D40" s="32"/>
      <c r="E40" s="32"/>
      <c r="F40" s="32"/>
      <c r="G40" s="32"/>
      <c r="H40" s="32"/>
    </row>
    <row r="48" spans="1:8" s="5" customFormat="1" x14ac:dyDescent="0.25"/>
    <row r="49" spans="3:3" ht="5.25" customHeight="1" x14ac:dyDescent="0.25">
      <c r="C49" s="6"/>
    </row>
    <row r="50" spans="3:3" hidden="1" x14ac:dyDescent="0.25"/>
    <row r="74" spans="4:4" x14ac:dyDescent="0.25">
      <c r="D74" s="7"/>
    </row>
  </sheetData>
  <mergeCells count="49">
    <mergeCell ref="D2:F2"/>
    <mergeCell ref="D3:F3"/>
    <mergeCell ref="D4:F4"/>
    <mergeCell ref="D5:F5"/>
    <mergeCell ref="C7:D7"/>
    <mergeCell ref="F7:G7"/>
    <mergeCell ref="B8:D8"/>
    <mergeCell ref="F8:H8"/>
    <mergeCell ref="B9:D9"/>
    <mergeCell ref="F9:H9"/>
    <mergeCell ref="B10:D10"/>
    <mergeCell ref="F10:H10"/>
    <mergeCell ref="B12:D12"/>
    <mergeCell ref="F12:H12"/>
    <mergeCell ref="B13:C13"/>
    <mergeCell ref="F13:G13"/>
    <mergeCell ref="B14:C14"/>
    <mergeCell ref="F14:G14"/>
    <mergeCell ref="B15:C15"/>
    <mergeCell ref="F15:G15"/>
    <mergeCell ref="B16:C16"/>
    <mergeCell ref="F16:G16"/>
    <mergeCell ref="B17:C17"/>
    <mergeCell ref="F17:G17"/>
    <mergeCell ref="B19:C19"/>
    <mergeCell ref="F19:G19"/>
    <mergeCell ref="B21:C21"/>
    <mergeCell ref="F21:G21"/>
    <mergeCell ref="B23:D23"/>
    <mergeCell ref="F23:H23"/>
    <mergeCell ref="B24:C24"/>
    <mergeCell ref="F24:G24"/>
    <mergeCell ref="B25:C25"/>
    <mergeCell ref="F25:G25"/>
    <mergeCell ref="B26:C26"/>
    <mergeCell ref="F26:G26"/>
    <mergeCell ref="B27:C27"/>
    <mergeCell ref="F27:G27"/>
    <mergeCell ref="B28:C28"/>
    <mergeCell ref="F28:G28"/>
    <mergeCell ref="B30:C30"/>
    <mergeCell ref="F30:G30"/>
    <mergeCell ref="B37:H38"/>
    <mergeCell ref="B40:H40"/>
    <mergeCell ref="B32:C32"/>
    <mergeCell ref="F32:G32"/>
    <mergeCell ref="B34:H34"/>
    <mergeCell ref="B35:H35"/>
    <mergeCell ref="B36:H3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devenneyt</dc:creator>
  <cp:lastModifiedBy>Ben Jones</cp:lastModifiedBy>
  <cp:lastPrinted>2022-10-11T09:54:18Z</cp:lastPrinted>
  <dcterms:created xsi:type="dcterms:W3CDTF">2017-09-06T16:55:23Z</dcterms:created>
  <dcterms:modified xsi:type="dcterms:W3CDTF">2023-01-31T14:55:28Z</dcterms:modified>
</cp:coreProperties>
</file>